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0F4622B-46A9-4724-9016-20769F8C8D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打印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I10" i="1"/>
  <c r="H17" i="2"/>
  <c r="U8" i="2"/>
  <c r="P17" i="2"/>
  <c r="L17" i="2"/>
  <c r="D17" i="2"/>
  <c r="Q10" i="2"/>
  <c r="W10" i="2" s="1"/>
  <c r="U6" i="2"/>
  <c r="M8" i="2"/>
  <c r="E8" i="2"/>
  <c r="E4" i="2"/>
  <c r="W4" i="2" s="1"/>
  <c r="T17" i="2"/>
  <c r="E6" i="2"/>
  <c r="W6" i="2" l="1"/>
  <c r="W8" i="2"/>
  <c r="W17" i="2" l="1"/>
</calcChain>
</file>

<file path=xl/sharedStrings.xml><?xml version="1.0" encoding="utf-8"?>
<sst xmlns="http://schemas.openxmlformats.org/spreadsheetml/2006/main" count="105" uniqueCount="73">
  <si>
    <t>班级</t>
    <phoneticPr fontId="1" type="noConversion"/>
  </si>
  <si>
    <t>学生人数</t>
    <phoneticPr fontId="1" type="noConversion"/>
  </si>
  <si>
    <t>年级</t>
    <phoneticPr fontId="1" type="noConversion"/>
  </si>
  <si>
    <t>安全1801</t>
    <phoneticPr fontId="1" type="noConversion"/>
  </si>
  <si>
    <t>公管1801</t>
    <phoneticPr fontId="1" type="noConversion"/>
  </si>
  <si>
    <t>安全1901</t>
    <phoneticPr fontId="1" type="noConversion"/>
  </si>
  <si>
    <t>安全1902</t>
  </si>
  <si>
    <t>安全工程</t>
    <phoneticPr fontId="1" type="noConversion"/>
  </si>
  <si>
    <t>公共事业管理</t>
    <phoneticPr fontId="1" type="noConversion"/>
  </si>
  <si>
    <t>公管大数据1901</t>
    <phoneticPr fontId="1" type="noConversion"/>
  </si>
  <si>
    <t>应急管理</t>
    <phoneticPr fontId="1" type="noConversion"/>
  </si>
  <si>
    <t>安全2001</t>
    <phoneticPr fontId="1" type="noConversion"/>
  </si>
  <si>
    <t>安全2002</t>
  </si>
  <si>
    <t>公管大数据2001</t>
    <phoneticPr fontId="1" type="noConversion"/>
  </si>
  <si>
    <t>专业年级人数</t>
    <phoneticPr fontId="1" type="noConversion"/>
  </si>
  <si>
    <t>年级总人数</t>
    <phoneticPr fontId="1" type="noConversion"/>
  </si>
  <si>
    <t>人数合计</t>
    <phoneticPr fontId="1" type="noConversion"/>
  </si>
  <si>
    <t>辅导员</t>
    <phoneticPr fontId="1" type="noConversion"/>
  </si>
  <si>
    <t>廖明静</t>
    <phoneticPr fontId="1" type="noConversion"/>
  </si>
  <si>
    <t>张缔</t>
    <phoneticPr fontId="1" type="noConversion"/>
  </si>
  <si>
    <t>李鑫</t>
    <phoneticPr fontId="1" type="noConversion"/>
  </si>
  <si>
    <t>安全应急学院学生人数一览表</t>
    <phoneticPr fontId="1" type="noConversion"/>
  </si>
  <si>
    <r>
      <t xml:space="preserve">公管1901
</t>
    </r>
    <r>
      <rPr>
        <sz val="8"/>
        <color theme="1"/>
        <rFont val="宋体"/>
        <family val="3"/>
        <charset val="134"/>
        <scheme val="minor"/>
      </rPr>
      <t>(智慧城市)</t>
    </r>
    <phoneticPr fontId="1" type="noConversion"/>
  </si>
  <si>
    <r>
      <t xml:space="preserve">公管1902
</t>
    </r>
    <r>
      <rPr>
        <sz val="8"/>
        <color theme="1"/>
        <rFont val="宋体"/>
        <family val="3"/>
        <charset val="134"/>
        <scheme val="minor"/>
      </rPr>
      <t>(大数据)</t>
    </r>
    <phoneticPr fontId="1" type="noConversion"/>
  </si>
  <si>
    <t>安全1802</t>
  </si>
  <si>
    <t>大数据管理与应用</t>
    <phoneticPr fontId="1" type="noConversion"/>
  </si>
  <si>
    <t>班级</t>
    <phoneticPr fontId="1" type="noConversion"/>
  </si>
  <si>
    <t>学生人数</t>
    <phoneticPr fontId="1" type="noConversion"/>
  </si>
  <si>
    <t>专业年级人数</t>
    <phoneticPr fontId="1" type="noConversion"/>
  </si>
  <si>
    <r>
      <t>公管</t>
    </r>
    <r>
      <rPr>
        <sz val="11"/>
        <color theme="1"/>
        <rFont val="宋体"/>
        <family val="3"/>
        <charset val="134"/>
        <scheme val="minor"/>
      </rPr>
      <t>200</t>
    </r>
    <r>
      <rPr>
        <sz val="11"/>
        <color theme="1"/>
        <rFont val="宋体"/>
        <family val="2"/>
        <charset val="134"/>
        <scheme val="minor"/>
      </rPr>
      <t xml:space="preserve">1
</t>
    </r>
    <r>
      <rPr>
        <sz val="8"/>
        <color theme="1"/>
        <rFont val="宋体"/>
        <family val="3"/>
        <charset val="134"/>
        <scheme val="minor"/>
      </rPr>
      <t>(大数据)</t>
    </r>
    <phoneticPr fontId="1" type="noConversion"/>
  </si>
  <si>
    <t>管理科学与工程类</t>
    <phoneticPr fontId="1" type="noConversion"/>
  </si>
  <si>
    <t>管科类2101</t>
    <phoneticPr fontId="1" type="noConversion"/>
  </si>
  <si>
    <t>管科类2102</t>
  </si>
  <si>
    <r>
      <t xml:space="preserve">应急2001
</t>
    </r>
    <r>
      <rPr>
        <sz val="8"/>
        <color theme="1"/>
        <rFont val="宋体"/>
        <family val="3"/>
        <charset val="134"/>
        <scheme val="minor"/>
      </rPr>
      <t>(大数据)</t>
    </r>
    <phoneticPr fontId="1" type="noConversion"/>
  </si>
  <si>
    <r>
      <t xml:space="preserve">应急2002
</t>
    </r>
    <r>
      <rPr>
        <sz val="8"/>
        <color theme="1"/>
        <rFont val="宋体"/>
        <family val="3"/>
        <charset val="134"/>
        <scheme val="minor"/>
      </rPr>
      <t>(韧性城市)</t>
    </r>
    <phoneticPr fontId="1" type="noConversion"/>
  </si>
  <si>
    <t>管科类2103</t>
  </si>
  <si>
    <t>管科类2104</t>
  </si>
  <si>
    <t>管科类2105</t>
  </si>
  <si>
    <t>管科类2106</t>
  </si>
  <si>
    <t>王红红</t>
    <phoneticPr fontId="1" type="noConversion"/>
  </si>
  <si>
    <t>数管2102</t>
  </si>
  <si>
    <t>数管2103</t>
  </si>
  <si>
    <t>安全2101</t>
    <phoneticPr fontId="1" type="noConversion"/>
  </si>
  <si>
    <t>大数据管理与应用</t>
    <phoneticPr fontId="1" type="noConversion"/>
  </si>
  <si>
    <t>杜奥迪</t>
    <phoneticPr fontId="1" type="noConversion"/>
  </si>
  <si>
    <t>周聪聪</t>
    <phoneticPr fontId="1" type="noConversion"/>
  </si>
  <si>
    <t>管科类2401</t>
    <phoneticPr fontId="1" type="noConversion"/>
  </si>
  <si>
    <t>管科类2402</t>
  </si>
  <si>
    <t>管科类2403</t>
  </si>
  <si>
    <t>管科类2404</t>
  </si>
  <si>
    <t>管科类2405</t>
  </si>
  <si>
    <t>管科类2406</t>
  </si>
  <si>
    <t>安全2102</t>
  </si>
  <si>
    <t>安全2201</t>
    <phoneticPr fontId="1" type="noConversion"/>
  </si>
  <si>
    <t>安全2202</t>
    <phoneticPr fontId="1" type="noConversion"/>
  </si>
  <si>
    <t>应急2201</t>
    <phoneticPr fontId="1" type="noConversion"/>
  </si>
  <si>
    <t>应急2202</t>
  </si>
  <si>
    <t>数管2101</t>
    <phoneticPr fontId="1" type="noConversion"/>
  </si>
  <si>
    <t>应急2201</t>
    <phoneticPr fontId="1" type="noConversion"/>
  </si>
  <si>
    <t>数管2201</t>
    <phoneticPr fontId="1" type="noConversion"/>
  </si>
  <si>
    <t>数管2202</t>
  </si>
  <si>
    <t>数管2203</t>
  </si>
  <si>
    <t>安全2301</t>
    <phoneticPr fontId="1" type="noConversion"/>
  </si>
  <si>
    <t>安全2302</t>
  </si>
  <si>
    <t>应急2301</t>
    <phoneticPr fontId="1" type="noConversion"/>
  </si>
  <si>
    <t>数管2301</t>
    <phoneticPr fontId="1" type="noConversion"/>
  </si>
  <si>
    <t>数管2302</t>
  </si>
  <si>
    <t>数管2303</t>
  </si>
  <si>
    <t>公管2001</t>
    <phoneticPr fontId="1" type="noConversion"/>
  </si>
  <si>
    <t>应急2002</t>
    <phoneticPr fontId="1" type="noConversion"/>
  </si>
  <si>
    <t>安全1902</t>
    <phoneticPr fontId="1" type="noConversion"/>
  </si>
  <si>
    <t>公管1901</t>
    <phoneticPr fontId="1" type="noConversion"/>
  </si>
  <si>
    <t>公管1801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</si>
</sst>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23" applyNumberFormat="0" applyFill="0" applyAlignment="0" applyProtection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17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8" xfId="0" applyFill="1" applyBorder="1">
      <alignment vertical="center"/>
    </xf>
    <xf numFmtId="0" fontId="0" fillId="0" borderId="18" xfId="0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20" xfId="0" applyFill="1" applyBorder="1">
      <alignment vertical="center"/>
    </xf>
    <xf numFmtId="0" fontId="0" fillId="0" borderId="17" xfId="0" applyFill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0" fillId="0" borderId="6" xfId="0" applyBorder="1">
      <alignment vertical="center"/>
    </xf>
    <xf numFmtId="0" fontId="0" fillId="0" borderId="2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7" xfId="0" applyBorder="1">
      <alignment vertical="center"/>
    </xf>
    <xf numFmtId="0" fontId="0" fillId="0" borderId="20" xfId="0" applyBorder="1">
      <alignment vertical="center"/>
    </xf>
    <xf numFmtId="0" fontId="0" fillId="0" borderId="6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0" xfId="1" applyBorder="1">
      <alignment vertical="center"/>
    </xf>
    <xf numFmtId="0" fontId="0" fillId="0" borderId="18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25" xfId="0" applyFill="1" applyBorder="1">
      <alignment vertical="center"/>
    </xf>
    <xf numFmtId="0" fontId="0" fillId="0" borderId="24" xfId="0" applyFill="1" applyBorder="1">
      <alignment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6" xfId="0" applyFill="1" applyBorder="1" applyAlignment="1">
      <alignment vertical="center"/>
    </xf>
    <xf numFmtId="0" fontId="0" fillId="0" borderId="27" xfId="0" applyFill="1" applyBorder="1">
      <alignment vertical="center"/>
    </xf>
    <xf numFmtId="0" fontId="0" fillId="0" borderId="28" xfId="0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5" xfId="0" applyFill="1" applyBorder="1">
      <alignment vertical="center"/>
    </xf>
    <xf numFmtId="0" fontId="0" fillId="0" borderId="2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常规" xfId="0" builtinId="0"/>
    <cellStyle name="链接单元格" xfId="1" builtinId="24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workbookViewId="0">
      <selection activeCell="X7" sqref="X7"/>
    </sheetView>
  </sheetViews>
  <sheetFormatPr defaultRowHeight="13.5" x14ac:dyDescent="0.15"/>
  <cols>
    <col min="1" max="1" width="7.5" customWidth="1"/>
    <col min="2" max="2" width="6.25" bestFit="1" customWidth="1"/>
    <col min="3" max="3" width="9.625" customWidth="1"/>
    <col min="4" max="5" width="5.125" customWidth="1"/>
    <col min="6" max="6" width="0.625" style="11" customWidth="1"/>
    <col min="7" max="7" width="11.25" bestFit="1" customWidth="1"/>
    <col min="8" max="9" width="5.125" customWidth="1"/>
    <col min="10" max="10" width="0.625" customWidth="1"/>
    <col min="11" max="11" width="9.625" customWidth="1"/>
    <col min="12" max="13" width="5.125" customWidth="1"/>
    <col min="14" max="14" width="0.625" customWidth="1"/>
    <col min="15" max="15" width="9.625" customWidth="1"/>
    <col min="16" max="16" width="5.125" customWidth="1"/>
    <col min="17" max="17" width="11.875" customWidth="1"/>
    <col min="18" max="18" width="5.125" customWidth="1"/>
  </cols>
  <sheetData>
    <row r="1" spans="1:18" ht="45.75" customHeight="1" x14ac:dyDescent="0.15">
      <c r="A1" s="141" t="s">
        <v>21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</row>
    <row r="2" spans="1:18" ht="31.5" customHeight="1" x14ac:dyDescent="0.15">
      <c r="A2" s="142" t="s">
        <v>17</v>
      </c>
      <c r="B2" s="138" t="s">
        <v>2</v>
      </c>
      <c r="C2" s="134" t="s">
        <v>7</v>
      </c>
      <c r="D2" s="135"/>
      <c r="E2" s="143" t="s">
        <v>14</v>
      </c>
      <c r="F2" s="18"/>
      <c r="G2" s="145" t="s">
        <v>43</v>
      </c>
      <c r="H2" s="146"/>
      <c r="I2" s="136" t="s">
        <v>14</v>
      </c>
      <c r="J2" s="4"/>
      <c r="K2" s="135" t="s">
        <v>10</v>
      </c>
      <c r="L2" s="135"/>
      <c r="M2" s="136" t="s">
        <v>14</v>
      </c>
      <c r="N2" s="4"/>
      <c r="O2" s="135" t="s">
        <v>8</v>
      </c>
      <c r="P2" s="135"/>
      <c r="Q2" s="136" t="s">
        <v>14</v>
      </c>
      <c r="R2" s="136" t="s">
        <v>15</v>
      </c>
    </row>
    <row r="3" spans="1:18" ht="31.5" customHeight="1" thickBot="1" x14ac:dyDescent="0.2">
      <c r="A3" s="142"/>
      <c r="B3" s="138"/>
      <c r="C3" s="7" t="s">
        <v>0</v>
      </c>
      <c r="D3" s="12" t="s">
        <v>1</v>
      </c>
      <c r="E3" s="144"/>
      <c r="F3" s="18"/>
      <c r="G3" s="114" t="s">
        <v>0</v>
      </c>
      <c r="H3" s="110" t="s">
        <v>1</v>
      </c>
      <c r="I3" s="137"/>
      <c r="J3" s="3"/>
      <c r="K3" s="97" t="s">
        <v>0</v>
      </c>
      <c r="L3" s="110" t="s">
        <v>1</v>
      </c>
      <c r="M3" s="137"/>
      <c r="N3" s="3"/>
      <c r="O3" s="97" t="s">
        <v>0</v>
      </c>
      <c r="P3" s="98" t="s">
        <v>1</v>
      </c>
      <c r="Q3" s="136"/>
      <c r="R3" s="136"/>
    </row>
    <row r="4" spans="1:18" ht="26.25" customHeight="1" thickBot="1" x14ac:dyDescent="0.2">
      <c r="A4" s="123" t="s">
        <v>39</v>
      </c>
      <c r="B4" s="131">
        <v>2021</v>
      </c>
      <c r="C4" s="41" t="s">
        <v>42</v>
      </c>
      <c r="D4" s="42">
        <v>34</v>
      </c>
      <c r="E4" s="139">
        <v>71</v>
      </c>
      <c r="F4" s="86"/>
      <c r="G4" s="111" t="s">
        <v>57</v>
      </c>
      <c r="H4" s="111">
        <v>28</v>
      </c>
      <c r="I4" s="126">
        <v>82</v>
      </c>
      <c r="J4" s="100"/>
      <c r="K4" s="91" t="s">
        <v>55</v>
      </c>
      <c r="L4" s="111">
        <v>22</v>
      </c>
      <c r="M4" s="126">
        <v>43</v>
      </c>
      <c r="N4" s="17"/>
      <c r="O4" s="37"/>
      <c r="P4" s="83"/>
      <c r="Q4" s="130"/>
      <c r="R4" s="128">
        <v>196</v>
      </c>
    </row>
    <row r="5" spans="1:18" ht="26.25" customHeight="1" thickBot="1" x14ac:dyDescent="0.2">
      <c r="A5" s="122"/>
      <c r="B5" s="133"/>
      <c r="C5" s="41" t="s">
        <v>52</v>
      </c>
      <c r="D5" s="15">
        <v>37</v>
      </c>
      <c r="E5" s="140"/>
      <c r="F5" s="86"/>
      <c r="G5" s="111" t="s">
        <v>40</v>
      </c>
      <c r="H5" s="111">
        <v>27</v>
      </c>
      <c r="I5" s="127"/>
      <c r="J5" s="101"/>
      <c r="K5" s="111" t="s">
        <v>56</v>
      </c>
      <c r="L5" s="111">
        <v>21</v>
      </c>
      <c r="M5" s="127"/>
      <c r="N5" s="17"/>
      <c r="O5" s="115"/>
      <c r="P5" s="89"/>
      <c r="Q5" s="123"/>
      <c r="R5" s="122"/>
    </row>
    <row r="6" spans="1:18" ht="26.25" customHeight="1" x14ac:dyDescent="0.15">
      <c r="A6" s="124"/>
      <c r="B6" s="112"/>
      <c r="C6" s="95"/>
      <c r="D6" s="103"/>
      <c r="E6" s="86"/>
      <c r="F6" s="86"/>
      <c r="G6" s="120" t="s">
        <v>41</v>
      </c>
      <c r="H6" s="120">
        <v>27</v>
      </c>
      <c r="I6" s="127"/>
      <c r="J6" s="28"/>
      <c r="K6" s="34"/>
      <c r="L6" s="113"/>
      <c r="M6" s="108"/>
      <c r="N6" s="17"/>
      <c r="O6" s="60"/>
      <c r="P6" s="108"/>
      <c r="Q6" s="108"/>
      <c r="R6" s="124"/>
    </row>
    <row r="7" spans="1:18" ht="26.25" customHeight="1" x14ac:dyDescent="0.15">
      <c r="A7" s="123" t="s">
        <v>44</v>
      </c>
      <c r="B7" s="132">
        <v>2022</v>
      </c>
      <c r="C7" s="108" t="s">
        <v>53</v>
      </c>
      <c r="D7" s="108">
        <v>38</v>
      </c>
      <c r="E7" s="125">
        <v>74</v>
      </c>
      <c r="F7" s="82"/>
      <c r="G7" s="111" t="s">
        <v>59</v>
      </c>
      <c r="H7" s="111">
        <v>27</v>
      </c>
      <c r="I7" s="125">
        <v>81</v>
      </c>
      <c r="J7" s="17"/>
      <c r="K7" s="108" t="s">
        <v>58</v>
      </c>
      <c r="L7" s="106">
        <v>25</v>
      </c>
      <c r="M7" s="123">
        <v>25</v>
      </c>
      <c r="N7" s="17"/>
      <c r="O7" s="86"/>
      <c r="P7" s="22"/>
      <c r="Q7" s="96"/>
      <c r="R7" s="123">
        <v>180</v>
      </c>
    </row>
    <row r="8" spans="1:18" ht="26.25" customHeight="1" x14ac:dyDescent="0.15">
      <c r="A8" s="122"/>
      <c r="B8" s="132"/>
      <c r="C8" s="108" t="s">
        <v>54</v>
      </c>
      <c r="D8" s="108">
        <v>36</v>
      </c>
      <c r="E8" s="125"/>
      <c r="F8" s="82"/>
      <c r="G8" s="111" t="s">
        <v>60</v>
      </c>
      <c r="H8" s="111">
        <v>27</v>
      </c>
      <c r="I8" s="125"/>
      <c r="J8" s="17"/>
      <c r="K8" s="108"/>
      <c r="L8" s="89"/>
      <c r="M8" s="122"/>
      <c r="N8" s="17"/>
      <c r="O8" s="86"/>
      <c r="P8" s="22"/>
      <c r="Q8" s="96"/>
      <c r="R8" s="122"/>
    </row>
    <row r="9" spans="1:18" ht="26.25" customHeight="1" thickBot="1" x14ac:dyDescent="0.2">
      <c r="A9" s="124"/>
      <c r="B9" s="112"/>
      <c r="C9" s="96"/>
      <c r="D9" s="103"/>
      <c r="E9" s="86"/>
      <c r="F9" s="22"/>
      <c r="G9" s="111" t="s">
        <v>61</v>
      </c>
      <c r="H9" s="111">
        <v>27</v>
      </c>
      <c r="I9" s="125"/>
      <c r="J9" s="17"/>
      <c r="K9" s="103"/>
      <c r="L9" s="103"/>
      <c r="M9" s="122"/>
      <c r="N9" s="17"/>
      <c r="O9" s="86"/>
      <c r="P9" s="22"/>
      <c r="Q9" s="96"/>
      <c r="R9" s="122"/>
    </row>
    <row r="10" spans="1:18" ht="26.25" customHeight="1" thickBot="1" x14ac:dyDescent="0.2">
      <c r="A10" s="147" t="s">
        <v>18</v>
      </c>
      <c r="B10" s="131">
        <v>2023</v>
      </c>
      <c r="C10" s="42" t="s">
        <v>62</v>
      </c>
      <c r="D10" s="42">
        <v>36</v>
      </c>
      <c r="E10" s="130">
        <v>71</v>
      </c>
      <c r="F10" s="22"/>
      <c r="G10" s="106" t="s">
        <v>65</v>
      </c>
      <c r="H10" s="106">
        <v>27</v>
      </c>
      <c r="I10" s="122">
        <f>H10+H11+H12</f>
        <v>85</v>
      </c>
      <c r="J10" s="17"/>
      <c r="K10" s="108" t="s">
        <v>64</v>
      </c>
      <c r="L10" s="108">
        <v>33</v>
      </c>
      <c r="M10" s="119">
        <v>33</v>
      </c>
      <c r="N10" s="17"/>
      <c r="O10" s="107"/>
      <c r="P10" s="121"/>
      <c r="Q10" s="88"/>
      <c r="R10" s="122">
        <v>189</v>
      </c>
    </row>
    <row r="11" spans="1:18" ht="26.25" customHeight="1" thickBot="1" x14ac:dyDescent="0.2">
      <c r="A11" s="147"/>
      <c r="B11" s="132"/>
      <c r="C11" s="102" t="s">
        <v>63</v>
      </c>
      <c r="D11" s="84">
        <v>35</v>
      </c>
      <c r="E11" s="125"/>
      <c r="F11" s="22"/>
      <c r="G11" s="102" t="s">
        <v>66</v>
      </c>
      <c r="H11" s="84">
        <v>28</v>
      </c>
      <c r="I11" s="122"/>
      <c r="J11" s="17"/>
      <c r="K11" s="106"/>
      <c r="L11" s="106"/>
      <c r="M11" s="116"/>
      <c r="N11" s="17"/>
      <c r="O11" s="86"/>
      <c r="P11" s="22"/>
      <c r="Q11" s="96"/>
      <c r="R11" s="122"/>
    </row>
    <row r="12" spans="1:18" ht="26.25" customHeight="1" thickBot="1" x14ac:dyDescent="0.2">
      <c r="A12" s="148"/>
      <c r="B12" s="133"/>
      <c r="C12" s="87"/>
      <c r="D12" s="87"/>
      <c r="E12" s="90"/>
      <c r="F12" s="22"/>
      <c r="G12" s="102" t="s">
        <v>67</v>
      </c>
      <c r="H12" s="89">
        <v>30</v>
      </c>
      <c r="I12" s="122"/>
      <c r="J12" s="17"/>
      <c r="K12" s="15"/>
      <c r="L12" s="15"/>
      <c r="M12" s="15"/>
      <c r="N12" s="17"/>
      <c r="O12" s="53"/>
      <c r="P12" s="54"/>
      <c r="Q12" s="55"/>
      <c r="R12" s="122"/>
    </row>
    <row r="13" spans="1:18" ht="26.25" customHeight="1" thickBot="1" x14ac:dyDescent="0.2">
      <c r="A13" s="125" t="s">
        <v>45</v>
      </c>
      <c r="B13" s="149">
        <v>2024</v>
      </c>
      <c r="C13" s="91"/>
      <c r="D13" s="92"/>
      <c r="E13" s="99"/>
      <c r="F13" s="22"/>
      <c r="G13" s="42" t="s">
        <v>46</v>
      </c>
      <c r="H13" s="42">
        <v>33</v>
      </c>
      <c r="I13" s="130">
        <v>196</v>
      </c>
      <c r="J13" s="17"/>
      <c r="K13" s="94"/>
      <c r="L13" s="93"/>
      <c r="M13" s="95"/>
      <c r="N13" s="17"/>
      <c r="O13" s="121"/>
      <c r="P13" s="121"/>
      <c r="Q13" s="121"/>
      <c r="R13" s="125">
        <v>196</v>
      </c>
    </row>
    <row r="14" spans="1:18" ht="26.25" customHeight="1" thickBot="1" x14ac:dyDescent="0.2">
      <c r="A14" s="125"/>
      <c r="B14" s="132"/>
      <c r="C14" s="34"/>
      <c r="D14" s="28"/>
      <c r="E14" s="36"/>
      <c r="F14" s="22"/>
      <c r="G14" s="102" t="s">
        <v>47</v>
      </c>
      <c r="H14" s="84">
        <v>34</v>
      </c>
      <c r="I14" s="125"/>
      <c r="J14" s="17"/>
      <c r="K14" s="86"/>
      <c r="L14" s="22"/>
      <c r="M14" s="96"/>
      <c r="N14" s="17"/>
      <c r="O14" s="22"/>
      <c r="P14" s="22"/>
      <c r="Q14" s="22"/>
      <c r="R14" s="125"/>
    </row>
    <row r="15" spans="1:18" ht="26.25" customHeight="1" thickBot="1" x14ac:dyDescent="0.2">
      <c r="A15" s="125"/>
      <c r="B15" s="132"/>
      <c r="C15" s="34"/>
      <c r="D15" s="28"/>
      <c r="E15" s="36"/>
      <c r="F15" s="22"/>
      <c r="G15" s="102" t="s">
        <v>48</v>
      </c>
      <c r="H15" s="84">
        <v>32</v>
      </c>
      <c r="I15" s="125"/>
      <c r="J15" s="17"/>
      <c r="K15" s="86"/>
      <c r="L15" s="22"/>
      <c r="M15" s="96"/>
      <c r="N15" s="17"/>
      <c r="O15" s="22"/>
      <c r="P15" s="22"/>
      <c r="Q15" s="22"/>
      <c r="R15" s="125"/>
    </row>
    <row r="16" spans="1:18" ht="26.25" customHeight="1" thickBot="1" x14ac:dyDescent="0.2">
      <c r="A16" s="125"/>
      <c r="B16" s="132"/>
      <c r="C16" s="34"/>
      <c r="D16" s="28"/>
      <c r="E16" s="36"/>
      <c r="F16" s="22"/>
      <c r="G16" s="102" t="s">
        <v>49</v>
      </c>
      <c r="H16" s="84">
        <v>32</v>
      </c>
      <c r="I16" s="125"/>
      <c r="J16" s="17"/>
      <c r="K16" s="86"/>
      <c r="L16" s="22"/>
      <c r="M16" s="96"/>
      <c r="N16" s="17"/>
      <c r="O16" s="22"/>
      <c r="P16" s="22"/>
      <c r="Q16" s="22"/>
      <c r="R16" s="125"/>
    </row>
    <row r="17" spans="1:18" ht="26.25" customHeight="1" thickBot="1" x14ac:dyDescent="0.2">
      <c r="A17" s="125"/>
      <c r="B17" s="132"/>
      <c r="C17" s="34"/>
      <c r="D17" s="28"/>
      <c r="E17" s="36"/>
      <c r="F17" s="22"/>
      <c r="G17" s="102" t="s">
        <v>50</v>
      </c>
      <c r="H17" s="84">
        <v>35</v>
      </c>
      <c r="I17" s="125"/>
      <c r="J17" s="17"/>
      <c r="K17" s="86"/>
      <c r="L17" s="22"/>
      <c r="M17" s="96"/>
      <c r="N17" s="17"/>
      <c r="O17" s="9"/>
      <c r="P17" s="9"/>
      <c r="Q17" s="9"/>
      <c r="R17" s="125"/>
    </row>
    <row r="18" spans="1:18" ht="26.25" customHeight="1" x14ac:dyDescent="0.15">
      <c r="A18" s="123"/>
      <c r="B18" s="150"/>
      <c r="C18" s="34"/>
      <c r="D18" s="28"/>
      <c r="E18" s="36"/>
      <c r="F18" s="22"/>
      <c r="G18" s="104" t="s">
        <v>51</v>
      </c>
      <c r="H18" s="89">
        <v>30</v>
      </c>
      <c r="I18" s="123"/>
      <c r="J18" s="17"/>
      <c r="K18" s="86"/>
      <c r="L18" s="22"/>
      <c r="M18" s="96"/>
      <c r="N18" s="17"/>
      <c r="O18" s="10"/>
      <c r="P18" s="13"/>
      <c r="Q18" s="13"/>
      <c r="R18" s="123"/>
    </row>
    <row r="19" spans="1:18" ht="26.25" customHeight="1" x14ac:dyDescent="0.15">
      <c r="A19" s="125" t="s">
        <v>18</v>
      </c>
      <c r="B19" s="105">
        <v>2020</v>
      </c>
      <c r="C19" s="111"/>
      <c r="D19" s="111"/>
      <c r="E19" s="119"/>
      <c r="F19" s="108"/>
      <c r="G19" s="108"/>
      <c r="H19" s="108"/>
      <c r="I19" s="108"/>
      <c r="J19" s="111"/>
      <c r="K19" s="108" t="s">
        <v>69</v>
      </c>
      <c r="L19" s="108">
        <v>1</v>
      </c>
      <c r="M19" s="108">
        <v>1</v>
      </c>
      <c r="N19" s="111"/>
      <c r="O19" s="118" t="s">
        <v>68</v>
      </c>
      <c r="P19" s="109">
        <v>1</v>
      </c>
      <c r="Q19" s="109">
        <v>1</v>
      </c>
      <c r="R19" s="108">
        <v>2</v>
      </c>
    </row>
    <row r="20" spans="1:18" ht="26.25" customHeight="1" x14ac:dyDescent="0.15">
      <c r="A20" s="125"/>
      <c r="B20" s="105">
        <v>2019</v>
      </c>
      <c r="C20" s="111" t="s">
        <v>70</v>
      </c>
      <c r="D20" s="111">
        <v>1</v>
      </c>
      <c r="E20" s="119">
        <v>1</v>
      </c>
      <c r="F20" s="108"/>
      <c r="G20" s="108"/>
      <c r="H20" s="108"/>
      <c r="I20" s="108"/>
      <c r="J20" s="111"/>
      <c r="K20" s="108"/>
      <c r="L20" s="108"/>
      <c r="M20" s="108"/>
      <c r="N20" s="111"/>
      <c r="O20" s="118" t="s">
        <v>71</v>
      </c>
      <c r="P20" s="109">
        <v>1</v>
      </c>
      <c r="Q20" s="109">
        <v>1</v>
      </c>
      <c r="R20" s="108">
        <v>2</v>
      </c>
    </row>
    <row r="21" spans="1:18" ht="26.25" customHeight="1" x14ac:dyDescent="0.15">
      <c r="A21" s="125"/>
      <c r="B21" s="105">
        <v>2018</v>
      </c>
      <c r="C21" s="111"/>
      <c r="D21" s="111"/>
      <c r="E21" s="119"/>
      <c r="F21" s="108"/>
      <c r="G21" s="108"/>
      <c r="H21" s="108"/>
      <c r="I21" s="108"/>
      <c r="J21" s="111"/>
      <c r="K21" s="108"/>
      <c r="L21" s="108"/>
      <c r="M21" s="108"/>
      <c r="N21" s="111"/>
      <c r="O21" s="118" t="s">
        <v>72</v>
      </c>
      <c r="P21" s="109">
        <v>1</v>
      </c>
      <c r="Q21" s="109">
        <v>1</v>
      </c>
      <c r="R21" s="108">
        <v>1</v>
      </c>
    </row>
    <row r="22" spans="1:18" x14ac:dyDescent="0.15">
      <c r="B22" s="13"/>
      <c r="C22" s="9"/>
      <c r="D22" s="9"/>
      <c r="E22" s="9"/>
      <c r="F22" s="9"/>
      <c r="G22" s="11"/>
      <c r="H22" s="11"/>
      <c r="I22" s="11"/>
      <c r="K22" s="11"/>
      <c r="L22" s="9"/>
      <c r="M22" s="9"/>
    </row>
    <row r="23" spans="1:18" ht="23.25" customHeight="1" x14ac:dyDescent="0.15">
      <c r="A23" s="129" t="s">
        <v>16</v>
      </c>
      <c r="B23" s="129"/>
      <c r="C23" s="2"/>
      <c r="D23" s="1">
        <f>SUM(D4:D22)</f>
        <v>217</v>
      </c>
      <c r="E23" s="6"/>
      <c r="F23" s="10"/>
      <c r="G23" s="6"/>
      <c r="H23" s="1">
        <v>444</v>
      </c>
      <c r="I23" s="1"/>
      <c r="J23" s="6"/>
      <c r="K23" s="6"/>
      <c r="L23" s="1">
        <v>102</v>
      </c>
      <c r="M23" s="1"/>
      <c r="N23" s="6"/>
      <c r="P23" s="117">
        <v>3</v>
      </c>
      <c r="R23" s="22">
        <v>766</v>
      </c>
    </row>
  </sheetData>
  <mergeCells count="36">
    <mergeCell ref="A1:R1"/>
    <mergeCell ref="O2:P2"/>
    <mergeCell ref="A2:A3"/>
    <mergeCell ref="E2:E3"/>
    <mergeCell ref="B4:B5"/>
    <mergeCell ref="G2:H2"/>
    <mergeCell ref="Q2:Q3"/>
    <mergeCell ref="R2:R3"/>
    <mergeCell ref="A23:B23"/>
    <mergeCell ref="Q4:Q5"/>
    <mergeCell ref="B10:B12"/>
    <mergeCell ref="B7:B8"/>
    <mergeCell ref="C2:D2"/>
    <mergeCell ref="K2:L2"/>
    <mergeCell ref="I2:I3"/>
    <mergeCell ref="M2:M3"/>
    <mergeCell ref="B2:B3"/>
    <mergeCell ref="E4:E5"/>
    <mergeCell ref="E7:E8"/>
    <mergeCell ref="A10:A12"/>
    <mergeCell ref="E10:E11"/>
    <mergeCell ref="I10:I12"/>
    <mergeCell ref="A13:A18"/>
    <mergeCell ref="B13:B18"/>
    <mergeCell ref="R10:R12"/>
    <mergeCell ref="A7:A9"/>
    <mergeCell ref="A4:A6"/>
    <mergeCell ref="R13:R18"/>
    <mergeCell ref="A19:A21"/>
    <mergeCell ref="M4:M5"/>
    <mergeCell ref="I4:I6"/>
    <mergeCell ref="R4:R6"/>
    <mergeCell ref="I7:I9"/>
    <mergeCell ref="M7:M9"/>
    <mergeCell ref="R7:R9"/>
    <mergeCell ref="I13:I18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"/>
  <sheetViews>
    <sheetView workbookViewId="0">
      <selection activeCell="D25" sqref="D25"/>
    </sheetView>
  </sheetViews>
  <sheetFormatPr defaultRowHeight="13.5" x14ac:dyDescent="0.15"/>
  <cols>
    <col min="1" max="1" width="7.125" bestFit="1" customWidth="1"/>
    <col min="2" max="2" width="6.25" bestFit="1" customWidth="1"/>
    <col min="3" max="3" width="9.25" bestFit="1" customWidth="1"/>
    <col min="4" max="5" width="5.375" customWidth="1"/>
    <col min="6" max="6" width="0.625" style="11" customWidth="1"/>
    <col min="7" max="7" width="11.25" customWidth="1"/>
    <col min="8" max="8" width="5.25" customWidth="1"/>
    <col min="9" max="9" width="5.375" customWidth="1"/>
    <col min="10" max="10" width="0.625" customWidth="1"/>
    <col min="11" max="11" width="9.25" bestFit="1" customWidth="1"/>
    <col min="12" max="12" width="5.375" customWidth="1"/>
    <col min="13" max="13" width="5" customWidth="1"/>
    <col min="14" max="14" width="0.625" customWidth="1"/>
    <col min="15" max="15" width="11.25" bestFit="1" customWidth="1"/>
    <col min="16" max="17" width="5.375" customWidth="1"/>
    <col min="18" max="18" width="0.625" customWidth="1"/>
    <col min="19" max="19" width="12" customWidth="1"/>
    <col min="20" max="21" width="5.25" customWidth="1"/>
    <col min="22" max="22" width="0.625" customWidth="1"/>
    <col min="23" max="23" width="6.125" customWidth="1"/>
  </cols>
  <sheetData>
    <row r="1" spans="1:27" ht="30.75" customHeight="1" x14ac:dyDescent="0.15">
      <c r="A1" s="141" t="s">
        <v>21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</row>
    <row r="2" spans="1:27" ht="31.5" customHeight="1" x14ac:dyDescent="0.15">
      <c r="A2" s="142" t="s">
        <v>17</v>
      </c>
      <c r="B2" s="138" t="s">
        <v>2</v>
      </c>
      <c r="C2" s="134" t="s">
        <v>7</v>
      </c>
      <c r="D2" s="135"/>
      <c r="E2" s="167" t="s">
        <v>14</v>
      </c>
      <c r="F2" s="8"/>
      <c r="G2" s="152" t="s">
        <v>25</v>
      </c>
      <c r="H2" s="153"/>
      <c r="I2" s="136" t="s">
        <v>14</v>
      </c>
      <c r="J2" s="4"/>
      <c r="K2" s="135" t="s">
        <v>10</v>
      </c>
      <c r="L2" s="135"/>
      <c r="M2" s="136" t="s">
        <v>14</v>
      </c>
      <c r="N2" s="4"/>
      <c r="O2" s="152" t="s">
        <v>30</v>
      </c>
      <c r="P2" s="153"/>
      <c r="Q2" s="136" t="s">
        <v>28</v>
      </c>
      <c r="R2" s="4"/>
      <c r="S2" s="135" t="s">
        <v>8</v>
      </c>
      <c r="T2" s="135"/>
      <c r="U2" s="136" t="s">
        <v>14</v>
      </c>
      <c r="W2" s="136" t="s">
        <v>15</v>
      </c>
    </row>
    <row r="3" spans="1:27" ht="30.75" customHeight="1" thickBot="1" x14ac:dyDescent="0.2">
      <c r="A3" s="142"/>
      <c r="B3" s="138"/>
      <c r="C3" s="7" t="s">
        <v>0</v>
      </c>
      <c r="D3" s="12" t="s">
        <v>1</v>
      </c>
      <c r="E3" s="168"/>
      <c r="F3" s="8"/>
      <c r="G3" s="5" t="s">
        <v>0</v>
      </c>
      <c r="H3" s="19" t="s">
        <v>1</v>
      </c>
      <c r="I3" s="136"/>
      <c r="J3" s="3"/>
      <c r="K3" s="5" t="s">
        <v>0</v>
      </c>
      <c r="L3" s="19" t="s">
        <v>1</v>
      </c>
      <c r="M3" s="136"/>
      <c r="N3" s="3"/>
      <c r="O3" s="5" t="s">
        <v>26</v>
      </c>
      <c r="P3" s="19" t="s">
        <v>27</v>
      </c>
      <c r="Q3" s="136"/>
      <c r="R3" s="3"/>
      <c r="S3" s="5" t="s">
        <v>0</v>
      </c>
      <c r="T3" s="12" t="s">
        <v>1</v>
      </c>
      <c r="U3" s="136"/>
      <c r="W3" s="136"/>
    </row>
    <row r="4" spans="1:27" ht="33.75" customHeight="1" x14ac:dyDescent="0.15">
      <c r="A4" s="157" t="s">
        <v>18</v>
      </c>
      <c r="B4" s="159">
        <v>2018</v>
      </c>
      <c r="C4" s="14" t="s">
        <v>3</v>
      </c>
      <c r="D4" s="23">
        <v>21</v>
      </c>
      <c r="E4" s="160">
        <f>D4+D5</f>
        <v>44</v>
      </c>
      <c r="F4" s="16"/>
      <c r="G4" s="33"/>
      <c r="H4" s="31"/>
      <c r="I4" s="36"/>
      <c r="J4" s="17"/>
      <c r="K4" s="33"/>
      <c r="L4" s="31"/>
      <c r="M4" s="36"/>
      <c r="N4" s="17"/>
      <c r="O4" s="34"/>
      <c r="P4" s="28"/>
      <c r="Q4" s="29"/>
      <c r="R4" s="17"/>
      <c r="S4" s="42" t="s">
        <v>4</v>
      </c>
      <c r="T4" s="42">
        <v>24</v>
      </c>
      <c r="U4" s="42">
        <v>24</v>
      </c>
      <c r="V4" s="17"/>
      <c r="W4" s="128">
        <f>E4+U4</f>
        <v>68</v>
      </c>
    </row>
    <row r="5" spans="1:27" ht="33.75" customHeight="1" thickBot="1" x14ac:dyDescent="0.2">
      <c r="A5" s="158"/>
      <c r="B5" s="159"/>
      <c r="C5" s="25" t="s">
        <v>24</v>
      </c>
      <c r="D5" s="24">
        <v>23</v>
      </c>
      <c r="E5" s="161"/>
      <c r="F5" s="22"/>
      <c r="G5" s="53"/>
      <c r="H5" s="54"/>
      <c r="I5" s="55"/>
      <c r="J5" s="17"/>
      <c r="K5" s="53"/>
      <c r="L5" s="54"/>
      <c r="M5" s="55"/>
      <c r="N5" s="17"/>
      <c r="O5" s="56"/>
      <c r="P5" s="57"/>
      <c r="Q5" s="58"/>
      <c r="R5" s="17"/>
      <c r="S5" s="50"/>
      <c r="T5" s="50"/>
      <c r="U5" s="50"/>
      <c r="V5" s="17"/>
      <c r="W5" s="151"/>
    </row>
    <row r="6" spans="1:27" ht="26.25" customHeight="1" x14ac:dyDescent="0.15">
      <c r="A6" s="157" t="s">
        <v>19</v>
      </c>
      <c r="B6" s="132">
        <v>2019</v>
      </c>
      <c r="C6" s="41" t="s">
        <v>5</v>
      </c>
      <c r="D6" s="42">
        <v>25</v>
      </c>
      <c r="E6" s="124">
        <f>D6+D7</f>
        <v>51</v>
      </c>
      <c r="F6" s="16"/>
      <c r="G6" s="60" t="s">
        <v>9</v>
      </c>
      <c r="H6" s="51">
        <v>35</v>
      </c>
      <c r="I6" s="51">
        <v>35</v>
      </c>
      <c r="J6" s="17"/>
      <c r="K6" s="66"/>
      <c r="L6" s="65"/>
      <c r="M6" s="74"/>
      <c r="N6" s="17"/>
      <c r="O6" s="34"/>
      <c r="P6" s="28"/>
      <c r="Q6" s="29"/>
      <c r="R6" s="17"/>
      <c r="S6" s="37" t="s">
        <v>22</v>
      </c>
      <c r="T6" s="27">
        <v>22</v>
      </c>
      <c r="U6" s="122">
        <f>T6+T7</f>
        <v>46</v>
      </c>
      <c r="V6" s="17"/>
      <c r="W6" s="128">
        <f>E6+I6+U6</f>
        <v>132</v>
      </c>
    </row>
    <row r="7" spans="1:27" ht="26.25" customHeight="1" thickBot="1" x14ac:dyDescent="0.2">
      <c r="A7" s="162"/>
      <c r="B7" s="132"/>
      <c r="C7" s="43" t="s">
        <v>6</v>
      </c>
      <c r="D7" s="43">
        <v>26</v>
      </c>
      <c r="E7" s="125"/>
      <c r="F7" s="16"/>
      <c r="G7" s="77"/>
      <c r="H7" s="78"/>
      <c r="I7" s="79"/>
      <c r="J7" s="17"/>
      <c r="K7" s="75"/>
      <c r="L7" s="76"/>
      <c r="M7" s="30"/>
      <c r="N7" s="17"/>
      <c r="O7" s="56"/>
      <c r="P7" s="57"/>
      <c r="Q7" s="58"/>
      <c r="R7" s="17"/>
      <c r="S7" s="38" t="s">
        <v>23</v>
      </c>
      <c r="T7" s="15">
        <v>24</v>
      </c>
      <c r="U7" s="122"/>
      <c r="V7" s="17"/>
      <c r="W7" s="122"/>
      <c r="AA7" s="85"/>
    </row>
    <row r="8" spans="1:27" ht="26.25" customHeight="1" x14ac:dyDescent="0.15">
      <c r="A8" s="142" t="s">
        <v>20</v>
      </c>
      <c r="B8" s="159">
        <v>2020</v>
      </c>
      <c r="C8" s="14" t="s">
        <v>11</v>
      </c>
      <c r="D8" s="23">
        <v>28</v>
      </c>
      <c r="E8" s="163">
        <f>D8+D9</f>
        <v>58</v>
      </c>
      <c r="F8" s="9"/>
      <c r="G8" s="80" t="s">
        <v>13</v>
      </c>
      <c r="H8" s="73">
        <v>34</v>
      </c>
      <c r="I8" s="81">
        <v>34</v>
      </c>
      <c r="K8" s="49" t="s">
        <v>33</v>
      </c>
      <c r="L8" s="59">
        <v>35</v>
      </c>
      <c r="M8" s="155">
        <f>L8+L9</f>
        <v>66</v>
      </c>
      <c r="O8" s="66"/>
      <c r="P8" s="65"/>
      <c r="Q8" s="74"/>
      <c r="S8" s="64" t="s">
        <v>29</v>
      </c>
      <c r="T8" s="46">
        <v>17</v>
      </c>
      <c r="U8" s="46">
        <f>T8</f>
        <v>17</v>
      </c>
      <c r="W8" s="160">
        <f>E8+M8+I8+U8</f>
        <v>175</v>
      </c>
    </row>
    <row r="9" spans="1:27" ht="26.25" customHeight="1" thickBot="1" x14ac:dyDescent="0.2">
      <c r="A9" s="142"/>
      <c r="B9" s="159"/>
      <c r="C9" s="40" t="s">
        <v>12</v>
      </c>
      <c r="D9" s="20">
        <v>30</v>
      </c>
      <c r="E9" s="154"/>
      <c r="F9" s="9"/>
      <c r="G9" s="75"/>
      <c r="H9" s="76"/>
      <c r="I9" s="30"/>
      <c r="K9" s="61" t="s">
        <v>34</v>
      </c>
      <c r="L9" s="62">
        <v>31</v>
      </c>
      <c r="M9" s="155"/>
      <c r="O9" s="75"/>
      <c r="P9" s="76"/>
      <c r="Q9" s="30"/>
      <c r="S9" s="66"/>
      <c r="T9" s="65"/>
      <c r="U9" s="67"/>
      <c r="W9" s="161"/>
    </row>
    <row r="10" spans="1:27" ht="26.25" customHeight="1" x14ac:dyDescent="0.15">
      <c r="A10" s="142" t="s">
        <v>39</v>
      </c>
      <c r="B10" s="152">
        <v>2021</v>
      </c>
      <c r="C10" s="47"/>
      <c r="D10" s="63"/>
      <c r="E10" s="164"/>
      <c r="F10" s="9"/>
      <c r="G10" s="47"/>
      <c r="H10" s="63"/>
      <c r="I10" s="164"/>
      <c r="K10" s="47"/>
      <c r="L10" s="63"/>
      <c r="M10" s="164"/>
      <c r="O10" s="44" t="s">
        <v>31</v>
      </c>
      <c r="P10" s="44">
        <v>33</v>
      </c>
      <c r="Q10" s="154">
        <f>P10+P11+P12+P13+P14+P15</f>
        <v>197</v>
      </c>
      <c r="S10" s="68"/>
      <c r="T10" s="69"/>
      <c r="U10" s="67"/>
      <c r="W10" s="160">
        <f>Q10</f>
        <v>197</v>
      </c>
    </row>
    <row r="11" spans="1:27" ht="26.25" customHeight="1" x14ac:dyDescent="0.15">
      <c r="A11" s="142"/>
      <c r="B11" s="152"/>
      <c r="C11" s="52"/>
      <c r="D11" s="9"/>
      <c r="E11" s="165"/>
      <c r="F11" s="9"/>
      <c r="G11" s="52"/>
      <c r="H11" s="9"/>
      <c r="I11" s="165"/>
      <c r="K11" s="52"/>
      <c r="L11" s="9"/>
      <c r="M11" s="165"/>
      <c r="O11" s="21" t="s">
        <v>32</v>
      </c>
      <c r="P11" s="44">
        <v>33</v>
      </c>
      <c r="Q11" s="155"/>
      <c r="S11" s="35"/>
      <c r="T11" s="32"/>
      <c r="U11" s="39"/>
      <c r="W11" s="155"/>
    </row>
    <row r="12" spans="1:27" ht="26.25" customHeight="1" x14ac:dyDescent="0.15">
      <c r="A12" s="142"/>
      <c r="B12" s="152"/>
      <c r="C12" s="52"/>
      <c r="D12" s="9"/>
      <c r="E12" s="165"/>
      <c r="F12" s="9"/>
      <c r="G12" s="52"/>
      <c r="H12" s="9"/>
      <c r="I12" s="165"/>
      <c r="K12" s="52"/>
      <c r="L12" s="9"/>
      <c r="M12" s="165"/>
      <c r="O12" s="21" t="s">
        <v>35</v>
      </c>
      <c r="P12" s="44">
        <v>32</v>
      </c>
      <c r="Q12" s="155"/>
      <c r="S12" s="35"/>
      <c r="T12" s="32"/>
      <c r="U12" s="39"/>
      <c r="W12" s="155"/>
    </row>
    <row r="13" spans="1:27" ht="26.25" customHeight="1" x14ac:dyDescent="0.15">
      <c r="A13" s="142"/>
      <c r="B13" s="152"/>
      <c r="C13" s="52"/>
      <c r="D13" s="9"/>
      <c r="E13" s="165"/>
      <c r="F13" s="9"/>
      <c r="G13" s="52"/>
      <c r="H13" s="9"/>
      <c r="I13" s="165"/>
      <c r="K13" s="52"/>
      <c r="L13" s="9"/>
      <c r="M13" s="165"/>
      <c r="O13" s="21" t="s">
        <v>36</v>
      </c>
      <c r="P13" s="44">
        <v>34</v>
      </c>
      <c r="Q13" s="155"/>
      <c r="S13" s="35"/>
      <c r="T13" s="32"/>
      <c r="U13" s="39"/>
      <c r="W13" s="155"/>
    </row>
    <row r="14" spans="1:27" ht="26.25" customHeight="1" x14ac:dyDescent="0.15">
      <c r="A14" s="142"/>
      <c r="B14" s="152"/>
      <c r="C14" s="52"/>
      <c r="D14" s="9"/>
      <c r="E14" s="165"/>
      <c r="F14" s="9"/>
      <c r="G14" s="52"/>
      <c r="H14" s="9"/>
      <c r="I14" s="165"/>
      <c r="K14" s="52"/>
      <c r="L14" s="9"/>
      <c r="M14" s="165"/>
      <c r="O14" s="21" t="s">
        <v>37</v>
      </c>
      <c r="P14" s="44">
        <v>31</v>
      </c>
      <c r="Q14" s="155"/>
      <c r="S14" s="35"/>
      <c r="T14" s="32"/>
      <c r="U14" s="39"/>
      <c r="W14" s="155"/>
    </row>
    <row r="15" spans="1:27" ht="26.25" customHeight="1" thickBot="1" x14ac:dyDescent="0.2">
      <c r="A15" s="142"/>
      <c r="B15" s="152"/>
      <c r="C15" s="48"/>
      <c r="D15" s="26"/>
      <c r="E15" s="166"/>
      <c r="F15" s="9"/>
      <c r="G15" s="48"/>
      <c r="H15" s="26"/>
      <c r="I15" s="166"/>
      <c r="K15" s="48"/>
      <c r="L15" s="26"/>
      <c r="M15" s="166"/>
      <c r="O15" s="21" t="s">
        <v>38</v>
      </c>
      <c r="P15" s="44">
        <v>34</v>
      </c>
      <c r="Q15" s="156"/>
      <c r="S15" s="70"/>
      <c r="T15" s="71"/>
      <c r="U15" s="72"/>
      <c r="W15" s="161"/>
    </row>
    <row r="16" spans="1:27" x14ac:dyDescent="0.15">
      <c r="B16" s="13"/>
      <c r="C16" s="9"/>
      <c r="D16" s="9"/>
      <c r="E16" s="9"/>
      <c r="F16" s="9"/>
      <c r="G16" s="11"/>
      <c r="H16" s="11"/>
      <c r="I16" s="11"/>
      <c r="K16" s="11"/>
      <c r="L16" s="9"/>
      <c r="M16" s="9"/>
      <c r="S16" s="9"/>
      <c r="T16" s="9"/>
      <c r="U16" s="9"/>
      <c r="W16" s="9"/>
    </row>
    <row r="17" spans="1:23" x14ac:dyDescent="0.15">
      <c r="A17" s="129" t="s">
        <v>16</v>
      </c>
      <c r="B17" s="129"/>
      <c r="C17" s="2"/>
      <c r="D17" s="1">
        <f>SUM(D4:D16)</f>
        <v>153</v>
      </c>
      <c r="E17" s="6"/>
      <c r="F17" s="10"/>
      <c r="G17" s="6"/>
      <c r="H17" s="1">
        <f>SUM(H6:H16)</f>
        <v>69</v>
      </c>
      <c r="I17" s="1"/>
      <c r="J17" s="6"/>
      <c r="K17" s="6"/>
      <c r="L17" s="1">
        <f>SUM(L6:L16)</f>
        <v>66</v>
      </c>
      <c r="M17" s="1"/>
      <c r="N17" s="6"/>
      <c r="O17" s="6"/>
      <c r="P17" s="45">
        <f>SUM(P10:P16)</f>
        <v>197</v>
      </c>
      <c r="Q17" s="6"/>
      <c r="R17" s="6"/>
      <c r="S17" s="6"/>
      <c r="T17" s="1">
        <f>SUM(T4:T9)</f>
        <v>87</v>
      </c>
      <c r="U17" s="1"/>
      <c r="W17" s="1">
        <f>SUM(W4:W16)</f>
        <v>572</v>
      </c>
    </row>
  </sheetData>
  <mergeCells count="36">
    <mergeCell ref="W10:W15"/>
    <mergeCell ref="U6:U7"/>
    <mergeCell ref="W6:W7"/>
    <mergeCell ref="W8:W9"/>
    <mergeCell ref="B10:B15"/>
    <mergeCell ref="M10:M15"/>
    <mergeCell ref="M8:M9"/>
    <mergeCell ref="I10:I15"/>
    <mergeCell ref="A1:W1"/>
    <mergeCell ref="A2:A3"/>
    <mergeCell ref="B2:B3"/>
    <mergeCell ref="C2:D2"/>
    <mergeCell ref="E2:E3"/>
    <mergeCell ref="I2:I3"/>
    <mergeCell ref="G2:H2"/>
    <mergeCell ref="M2:M3"/>
    <mergeCell ref="S2:T2"/>
    <mergeCell ref="U2:U3"/>
    <mergeCell ref="W2:W3"/>
    <mergeCell ref="K2:L2"/>
    <mergeCell ref="W4:W5"/>
    <mergeCell ref="A17:B17"/>
    <mergeCell ref="O2:P2"/>
    <mergeCell ref="Q10:Q15"/>
    <mergeCell ref="A4:A5"/>
    <mergeCell ref="Q2:Q3"/>
    <mergeCell ref="E6:E7"/>
    <mergeCell ref="B4:B5"/>
    <mergeCell ref="E4:E5"/>
    <mergeCell ref="A10:A15"/>
    <mergeCell ref="A6:A7"/>
    <mergeCell ref="B6:B7"/>
    <mergeCell ref="A8:A9"/>
    <mergeCell ref="B8:B9"/>
    <mergeCell ref="E8:E9"/>
    <mergeCell ref="E10:E15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打印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程程 敖</cp:lastModifiedBy>
  <cp:lastPrinted>2022-08-29T07:23:10Z</cp:lastPrinted>
  <dcterms:created xsi:type="dcterms:W3CDTF">2021-03-02T02:31:29Z</dcterms:created>
  <dcterms:modified xsi:type="dcterms:W3CDTF">2024-11-11T07:58:19Z</dcterms:modified>
</cp:coreProperties>
</file>